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B057B9E6-3D5F-4A9B-8175-6FB0A7BB9F53}" xr6:coauthVersionLast="47" xr6:coauthVersionMax="47" xr10:uidLastSave="{00000000-0000-0000-0000-000000000000}"/>
  <bookViews>
    <workbookView xWindow="30" yWindow="390" windowWidth="28770" windowHeight="15450" xr2:uid="{3480776E-0E20-4A97-A63E-6D23E59C6309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6" i="2" s="1"/>
  <c r="K3" i="2"/>
  <c r="Q3" i="2" s="1"/>
  <c r="D4" i="2"/>
  <c r="G4" i="2"/>
  <c r="H4" i="2"/>
  <c r="J4" i="2"/>
  <c r="K4" i="2"/>
  <c r="L4" i="2"/>
  <c r="M4" i="2"/>
  <c r="O4" i="2"/>
  <c r="P4" i="2"/>
  <c r="S3" i="2" l="1"/>
  <c r="I5" i="2"/>
  <c r="M6" i="2"/>
  <c r="S6" i="2"/>
  <c r="P6" i="2"/>
  <c r="R3" i="2"/>
</calcChain>
</file>

<file path=xl/sharedStrings.xml><?xml version="1.0" encoding="utf-8"?>
<sst xmlns="http://schemas.openxmlformats.org/spreadsheetml/2006/main" count="50" uniqueCount="48">
  <si>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</si>
  <si>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</si>
  <si>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</si>
  <si>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</si>
  <si>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</si>
  <si>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</si>
  <si>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</si>
  <si>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</si>
  <si>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</si>
  <si>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</si>
  <si>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</si>
  <si>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</si>
  <si>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</si>
  <si>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</si>
  <si>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</si>
  <si>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</si>
  <si>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</si>
  <si>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</si>
  <si>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</si>
  <si>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</si>
  <si>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</si>
  <si>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</si>
  <si>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</si>
  <si>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</si>
  <si>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</si>
  <si>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</si>
  <si>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</si>
  <si>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</si>
  <si>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</si>
  <si>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57-056-001-00</t>
  </si>
  <si>
    <t>120 ELIZABETH</t>
  </si>
  <si>
    <t>WD</t>
  </si>
  <si>
    <t>03-ARM'S LENGTH</t>
  </si>
  <si>
    <t>056</t>
  </si>
  <si>
    <t>4922/380</t>
  </si>
  <si>
    <t>CONDO AVERAGE</t>
  </si>
  <si>
    <t>NOT INSPECTED</t>
  </si>
  <si>
    <t>407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</si>
  <si>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</si>
  <si>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</si>
  <si>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</si>
  <si>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</si>
  <si>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</si>
  <si>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</si>
  <si>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</si>
  <si>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66% increase</t>
  </si>
  <si>
    <t>16% increase to follow current market trends within the Condo market</t>
  </si>
  <si>
    <t>Condo Average (CONDD) Lane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</si>
</sst>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169" fontId="0" fillId="0" borderId="0" xfId="1" applyNumberFormat="1" applyFont="1"/>
    <xf numFmtId="169" fontId="0" fillId="4" borderId="0" xfId="1" applyNumberFormat="1" applyFont="1" applyFill="1"/>
    <xf numFmtId="0" fontId="0" fillId="5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4633-0666-4AD6-BFAD-C2A7D5D15796}">
  <dimension ref="A1:AW10"/>
  <sheetViews>
    <sheetView tabSelected="1" workbookViewId="0">
      <selection activeCell="J4" sqref="J4"/>
    </sheetView>
  </sheetViews>
  <sheetFormatPr defaultRowHeight="15" x14ac:dyDescent="0.25"/>
  <cols>
    <col min="1" max="2" width="14.42578125" bestFit="1" customWidth="1"/>
    <col min="3" max="3" width="9.5703125" style="24" bestFit="1" customWidth="1"/>
    <col min="4" max="4" width="9.85546875" style="14" bestFit="1" customWidth="1"/>
    <col min="5" max="5" width="5.7109375" bestFit="1" customWidth="1"/>
    <col min="6" max="6" width="16.42578125" bestFit="1" customWidth="1"/>
    <col min="7" max="7" width="10.140625" style="14" bestFit="1" customWidth="1"/>
    <col min="8" max="8" width="13.140625" style="14" bestFit="1" customWidth="1"/>
    <col min="9" max="9" width="12.7109375" style="19" bestFit="1" customWidth="1"/>
    <col min="10" max="11" width="13.7109375" style="14" bestFit="1" customWidth="1"/>
    <col min="12" max="12" width="14.7109375" style="14" bestFit="1" customWidth="1"/>
    <col min="13" max="13" width="11.42578125" style="29" bestFit="1" customWidth="1"/>
    <col min="14" max="14" width="6.5703125" style="33" bestFit="1" customWidth="1"/>
    <col min="15" max="15" width="14.28515625" style="38" bestFit="1" customWidth="1"/>
    <col min="16" max="16" width="12.5703125" style="38" bestFit="1" customWidth="1"/>
    <col min="17" max="17" width="10.140625" style="14" bestFit="1" customWidth="1"/>
    <col min="18" max="18" width="12.140625" style="14" bestFit="1" customWidth="1"/>
    <col min="19" max="19" width="12.140625" style="43" bestFit="1" customWidth="1"/>
    <col min="20" max="20" width="11.7109375" style="38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6.1406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</cols>
  <sheetData>
    <row r="1" spans="1:49" x14ac:dyDescent="0.25">
      <c r="A1" s="50" t="s">
        <v>47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49" x14ac:dyDescent="0.25">
      <c r="A2" s="1" t="s">
        <v>0</v>
      </c>
      <c r="B2" s="1" t="s">
        <v>1</v>
      </c>
      <c r="C2" s="23" t="s">
        <v>2</v>
      </c>
      <c r="D2" s="13" t="s">
        <v>3</v>
      </c>
      <c r="E2" s="1" t="s">
        <v>4</v>
      </c>
      <c r="F2" s="1" t="s">
        <v>5</v>
      </c>
      <c r="G2" s="13" t="s">
        <v>6</v>
      </c>
      <c r="H2" s="13" t="s">
        <v>7</v>
      </c>
      <c r="I2" s="18" t="s">
        <v>8</v>
      </c>
      <c r="J2" s="13" t="s">
        <v>9</v>
      </c>
      <c r="K2" s="13" t="s">
        <v>10</v>
      </c>
      <c r="L2" s="13" t="s">
        <v>11</v>
      </c>
      <c r="M2" s="28" t="s">
        <v>12</v>
      </c>
      <c r="N2" s="32" t="s">
        <v>13</v>
      </c>
      <c r="O2" s="37" t="s">
        <v>14</v>
      </c>
      <c r="P2" s="37" t="s">
        <v>15</v>
      </c>
      <c r="Q2" s="13" t="s">
        <v>16</v>
      </c>
      <c r="R2" s="13" t="s">
        <v>17</v>
      </c>
      <c r="S2" s="42" t="s">
        <v>18</v>
      </c>
      <c r="T2" s="37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5.75" thickBot="1" x14ac:dyDescent="0.3">
      <c r="A3" t="s">
        <v>29</v>
      </c>
      <c r="B3" t="s">
        <v>30</v>
      </c>
      <c r="C3" s="24">
        <v>45342</v>
      </c>
      <c r="D3" s="14">
        <v>475000</v>
      </c>
      <c r="E3" t="s">
        <v>31</v>
      </c>
      <c r="F3" t="s">
        <v>32</v>
      </c>
      <c r="G3" s="14">
        <v>475000</v>
      </c>
      <c r="H3" s="14">
        <v>193500</v>
      </c>
      <c r="I3" s="19">
        <f>H3/G3*100</f>
        <v>40.736842105263158</v>
      </c>
      <c r="J3" s="14">
        <v>386968</v>
      </c>
      <c r="K3" s="14">
        <f>G3-327218</f>
        <v>147782</v>
      </c>
      <c r="L3" s="14">
        <v>51510</v>
      </c>
      <c r="M3" s="29">
        <v>0</v>
      </c>
      <c r="N3" s="33">
        <v>0</v>
      </c>
      <c r="O3" s="38">
        <v>1</v>
      </c>
      <c r="P3" s="38">
        <v>0</v>
      </c>
      <c r="Q3" s="14" t="e">
        <f>K3/M3</f>
        <v>#DIV/0!</v>
      </c>
      <c r="R3" s="14">
        <f>K3/O3</f>
        <v>147782</v>
      </c>
      <c r="S3" s="43">
        <f>K3/O3/43560</f>
        <v>3.3926078971533515</v>
      </c>
      <c r="T3" s="38">
        <v>0</v>
      </c>
      <c r="U3" s="5" t="s">
        <v>33</v>
      </c>
      <c r="V3" t="s">
        <v>34</v>
      </c>
      <c r="X3" t="s">
        <v>35</v>
      </c>
      <c r="Y3">
        <v>0</v>
      </c>
      <c r="Z3">
        <v>1</v>
      </c>
      <c r="AA3" t="s">
        <v>36</v>
      </c>
      <c r="AC3" s="6" t="s">
        <v>37</v>
      </c>
      <c r="AN3" s="2"/>
      <c r="AP3" s="2"/>
    </row>
    <row r="4" spans="1:49" ht="15.75" thickTop="1" x14ac:dyDescent="0.25">
      <c r="A4" s="7"/>
      <c r="B4" s="7"/>
      <c r="C4" s="25" t="s">
        <v>38</v>
      </c>
      <c r="D4" s="15">
        <f>+SUM(D3:D3)</f>
        <v>475000</v>
      </c>
      <c r="E4" s="7"/>
      <c r="F4" s="7"/>
      <c r="G4" s="15">
        <f>+SUM(G3:G3)</f>
        <v>475000</v>
      </c>
      <c r="H4" s="15">
        <f>+SUM(H3:H3)</f>
        <v>193500</v>
      </c>
      <c r="I4" s="20"/>
      <c r="J4" s="15">
        <f>+SUM(J3:J3)</f>
        <v>386968</v>
      </c>
      <c r="K4" s="15">
        <f>+SUM(K3:K3)</f>
        <v>147782</v>
      </c>
      <c r="L4" s="15">
        <f>+SUM(L3:L3)</f>
        <v>51510</v>
      </c>
      <c r="M4" s="30">
        <f>+SUM(M3:M3)</f>
        <v>0</v>
      </c>
      <c r="N4" s="34"/>
      <c r="O4" s="39">
        <f>+SUM(O3:O3)</f>
        <v>1</v>
      </c>
      <c r="P4" s="39">
        <f>+SUM(P3:P3)</f>
        <v>0</v>
      </c>
      <c r="Q4" s="15"/>
      <c r="R4" s="15"/>
      <c r="S4" s="44"/>
      <c r="T4" s="39"/>
      <c r="U4" s="8"/>
      <c r="V4" s="7"/>
      <c r="W4" s="7"/>
      <c r="X4" s="7"/>
      <c r="Y4" s="7"/>
      <c r="Z4" s="7"/>
      <c r="AA4" s="7"/>
      <c r="AB4" s="7"/>
      <c r="AC4" s="7"/>
    </row>
    <row r="5" spans="1:49" x14ac:dyDescent="0.25">
      <c r="A5" s="9"/>
      <c r="B5" s="9"/>
      <c r="C5" s="26"/>
      <c r="D5" s="16"/>
      <c r="E5" s="9"/>
      <c r="F5" s="9"/>
      <c r="G5" s="16"/>
      <c r="H5" s="16" t="s">
        <v>39</v>
      </c>
      <c r="I5" s="21">
        <f>H4/G4*100</f>
        <v>40.736842105263158</v>
      </c>
      <c r="J5" s="16"/>
      <c r="K5" s="16"/>
      <c r="L5" s="16" t="s">
        <v>40</v>
      </c>
      <c r="M5" s="31"/>
      <c r="N5" s="35"/>
      <c r="O5" s="40" t="s">
        <v>40</v>
      </c>
      <c r="P5" s="40"/>
      <c r="Q5" s="16"/>
      <c r="R5" s="16" t="s">
        <v>40</v>
      </c>
      <c r="S5" s="45"/>
      <c r="T5" s="40"/>
      <c r="U5" s="10"/>
      <c r="V5" s="9"/>
      <c r="W5" s="9"/>
      <c r="X5" s="9"/>
      <c r="Y5" s="9"/>
      <c r="Z5" s="9"/>
      <c r="AA5" s="9"/>
      <c r="AB5" s="9"/>
      <c r="AC5" s="9"/>
    </row>
    <row r="6" spans="1:49" x14ac:dyDescent="0.25">
      <c r="A6" s="11"/>
      <c r="B6" s="11"/>
      <c r="C6" s="27"/>
      <c r="D6" s="17"/>
      <c r="E6" s="11"/>
      <c r="F6" s="11"/>
      <c r="G6" s="17"/>
      <c r="H6" s="17" t="s">
        <v>41</v>
      </c>
      <c r="I6" s="22" t="e">
        <f>STDEV(I3:I3)</f>
        <v>#DIV/0!</v>
      </c>
      <c r="J6" s="17"/>
      <c r="K6" s="17"/>
      <c r="L6" s="17" t="s">
        <v>42</v>
      </c>
      <c r="M6" s="47" t="e">
        <f>K4/M4</f>
        <v>#DIV/0!</v>
      </c>
      <c r="N6" s="36"/>
      <c r="O6" s="41" t="s">
        <v>43</v>
      </c>
      <c r="P6" s="41">
        <f>K4/O4</f>
        <v>147782</v>
      </c>
      <c r="Q6" s="17"/>
      <c r="R6" s="17" t="s">
        <v>44</v>
      </c>
      <c r="S6" s="46">
        <f>K4/O4/43560</f>
        <v>3.3926078971533515</v>
      </c>
      <c r="T6" s="41"/>
      <c r="U6" s="12"/>
      <c r="V6" s="11"/>
      <c r="W6" s="11"/>
      <c r="X6" s="11"/>
      <c r="Y6" s="11"/>
      <c r="Z6" s="11"/>
      <c r="AA6" s="11"/>
      <c r="AB6" s="11"/>
      <c r="AC6" s="11"/>
    </row>
    <row r="9" spans="1:49" x14ac:dyDescent="0.25">
      <c r="M9" s="48"/>
      <c r="P9" s="48">
        <v>147782</v>
      </c>
      <c r="Q9" s="14" t="s">
        <v>45</v>
      </c>
    </row>
    <row r="10" spans="1:49" x14ac:dyDescent="0.25">
      <c r="P10" s="49">
        <v>59750</v>
      </c>
      <c r="Q10" s="14" t="s">
        <v>46</v>
      </c>
    </row>
  </sheetData>
  <mergeCells count="1">
    <mergeCell ref="A1:AC1"/>
  </mergeCells>
  <conditionalFormatting sqref="A3:AC3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B31F7-7669-491D-ACDC-1024E4BDF5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2025-01-10T12:20:55Z</dcterms:created>
  <dcterms:modified xsi:type="dcterms:W3CDTF">2025-01-20T17:46:10Z</dcterms:modified>
</cp:coreProperties>
</file>