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FD9071A5-3CFE-4393-B34F-BAD756FCB541}" xr6:coauthVersionLast="47" xr6:coauthVersionMax="47" xr10:uidLastSave="{00000000-0000-0000-0000-000000000000}"/>
  <bookViews>
    <workbookView xWindow="32595" yWindow="1560" windowWidth="21600" windowHeight="11295" xr2:uid="{AF682D5F-E8FB-4EA8-AE26-250D194FB76A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2" l="1"/>
  <c r="I41" i="2"/>
  <c r="J41" i="2"/>
  <c r="F29" i="2"/>
</calcChain>
</file>

<file path=xl/sharedStrings.xml><?xml version="1.0" encoding="utf-8"?>
<sst xmlns="http://schemas.openxmlformats.org/spreadsheetml/2006/main" count="129" uniqueCount="53">
  <si>
    <t>Parcel Number</t>
  </si>
  <si>
    <t>Sale Date</t>
  </si>
  <si>
    <t>Instr.</t>
  </si>
  <si>
    <t>Terms of Sale</t>
  </si>
  <si>
    <t>59-017-089-90</t>
  </si>
  <si>
    <t>WD</t>
  </si>
  <si>
    <t>03-ARM'S LENGTH</t>
  </si>
  <si>
    <t>20-233-015-00</t>
  </si>
  <si>
    <t>20-233-013-00</t>
  </si>
  <si>
    <t>20-147-023-00</t>
  </si>
  <si>
    <t>31-SPLIT IMPROVED</t>
  </si>
  <si>
    <t>20-147-021-00</t>
  </si>
  <si>
    <t>20-147-020-00</t>
  </si>
  <si>
    <t>33-TO BE DETERMINED</t>
  </si>
  <si>
    <t>20-147-018-00</t>
  </si>
  <si>
    <t>20-147-015-00</t>
  </si>
  <si>
    <t>32-SPLIT VACANT</t>
  </si>
  <si>
    <t>20-147-013-00</t>
  </si>
  <si>
    <t>20-147-012-00</t>
  </si>
  <si>
    <t>20-147-011-00</t>
  </si>
  <si>
    <t>20-147-010-00</t>
  </si>
  <si>
    <t>20-147-009-00</t>
  </si>
  <si>
    <t>20-147-008-00</t>
  </si>
  <si>
    <t>20-147-007-00</t>
  </si>
  <si>
    <t>20-147-006-00</t>
  </si>
  <si>
    <t>20-147-005-00</t>
  </si>
  <si>
    <t>20-147-002-00</t>
  </si>
  <si>
    <t>20-147-001-00</t>
  </si>
  <si>
    <t>20-145-002-00</t>
  </si>
  <si>
    <t>20-029-002-11</t>
  </si>
  <si>
    <t>20-010-014-20</t>
  </si>
  <si>
    <t>20-003-005-00</t>
  </si>
  <si>
    <t>CD</t>
  </si>
  <si>
    <t>Time Adj. Sale $</t>
  </si>
  <si>
    <t>L/V Ratio</t>
  </si>
  <si>
    <t>Time Adj</t>
  </si>
  <si>
    <t>Land Value</t>
  </si>
  <si>
    <t>Square Footage</t>
  </si>
  <si>
    <t>$/Sq Ft</t>
  </si>
  <si>
    <t>Concluded Per/SF Rate</t>
  </si>
  <si>
    <t>51-305-039-00</t>
  </si>
  <si>
    <t>51-205-031-00</t>
  </si>
  <si>
    <t>51-105-224-00</t>
  </si>
  <si>
    <t>59-130-004-00</t>
  </si>
  <si>
    <t>57-300-192-00</t>
  </si>
  <si>
    <t>57-300-064-00</t>
  </si>
  <si>
    <t>19-MULTI PARCEL ARM'S LENGTH</t>
  </si>
  <si>
    <t>53-02-06-400-058</t>
  </si>
  <si>
    <t>53-02-05-152-047</t>
  </si>
  <si>
    <t>59-350-015-00</t>
  </si>
  <si>
    <t>57-828-004-00</t>
  </si>
  <si>
    <t>Not Downtown Outlying</t>
  </si>
  <si>
    <t>Not Downtown Bluestar Commercial (COMND) Land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</si>
</sst>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_(* #,##0_);_(* \(#,##0\);_(* &quot;-&quot;??_);_(@_)"/>
    <numFmt numFmtId="169" formatCode="&quot;$&quot;#,##0.00"/>
    <numFmt numFmtId="170" formatCode="0.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right"/>
    </xf>
    <xf numFmtId="6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40" fontId="0" fillId="0" borderId="0" xfId="0" applyNumberFormat="1"/>
    <xf numFmtId="8" fontId="0" fillId="0" borderId="0" xfId="0" applyNumberFormat="1"/>
    <xf numFmtId="0" fontId="0" fillId="0" borderId="1" xfId="0" applyBorder="1"/>
    <xf numFmtId="14" fontId="0" fillId="0" borderId="1" xfId="0" applyNumberFormat="1" applyBorder="1"/>
    <xf numFmtId="6" fontId="0" fillId="0" borderId="1" xfId="0" applyNumberFormat="1" applyBorder="1"/>
    <xf numFmtId="0" fontId="3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168" fontId="3" fillId="2" borderId="2" xfId="1" applyNumberFormat="1" applyFont="1" applyFill="1" applyBorder="1" applyAlignment="1">
      <alignment horizontal="center" vertical="center"/>
    </xf>
    <xf numFmtId="40" fontId="3" fillId="2" borderId="2" xfId="0" applyNumberFormat="1" applyFont="1" applyFill="1" applyBorder="1" applyAlignment="1">
      <alignment horizontal="center" vertical="center"/>
    </xf>
    <xf numFmtId="169" fontId="3" fillId="2" borderId="2" xfId="0" applyNumberFormat="1" applyFont="1" applyFill="1" applyBorder="1" applyAlignment="1">
      <alignment horizontal="center" vertical="center"/>
    </xf>
    <xf numFmtId="14" fontId="0" fillId="0" borderId="0" xfId="0" applyNumberFormat="1"/>
    <xf numFmtId="10" fontId="0" fillId="0" borderId="0" xfId="0" applyNumberFormat="1"/>
    <xf numFmtId="169" fontId="0" fillId="0" borderId="0" xfId="0" applyNumberFormat="1"/>
    <xf numFmtId="6" fontId="2" fillId="0" borderId="0" xfId="0" applyNumberFormat="1" applyFont="1"/>
    <xf numFmtId="169" fontId="2" fillId="0" borderId="0" xfId="0" applyNumberFormat="1" applyFont="1"/>
    <xf numFmtId="10" fontId="0" fillId="0" borderId="1" xfId="0" applyNumberFormat="1" applyBorder="1"/>
    <xf numFmtId="169" fontId="0" fillId="0" borderId="1" xfId="0" applyNumberFormat="1" applyBorder="1"/>
    <xf numFmtId="0" fontId="2" fillId="0" borderId="0" xfId="0" applyFont="1"/>
    <xf numFmtId="0" fontId="0" fillId="4" borderId="0" xfId="0" applyFill="1"/>
    <xf numFmtId="165" fontId="0" fillId="3" borderId="0" xfId="0" applyNumberFormat="1" applyFill="1" applyAlignment="1">
      <alignment horizontal="center"/>
    </xf>
    <xf numFmtId="8" fontId="0" fillId="4" borderId="0" xfId="0" applyNumberFormat="1" applyFill="1" applyAlignment="1">
      <alignment horizontal="center"/>
    </xf>
    <xf numFmtId="6" fontId="0" fillId="4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70" fontId="0" fillId="4" borderId="0" xfId="0" applyNumberForma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A8FD5-B479-45E7-9FF5-E7CF2C550C8A}">
  <dimension ref="A1:J57"/>
  <sheetViews>
    <sheetView tabSelected="1" topLeftCell="A27" workbookViewId="0">
      <selection sqref="A1:J1"/>
    </sheetView>
  </sheetViews>
  <sheetFormatPr defaultRowHeight="15" x14ac:dyDescent="0.25"/>
  <cols>
    <col min="1" max="1" width="16" style="4" bestFit="1" customWidth="1"/>
    <col min="2" max="2" width="10.42578125" style="2" bestFit="1" customWidth="1"/>
    <col min="3" max="3" width="5.7109375" bestFit="1" customWidth="1"/>
    <col min="4" max="4" width="29.42578125" bestFit="1" customWidth="1"/>
    <col min="5" max="5" width="16.5703125" style="2" bestFit="1" customWidth="1"/>
    <col min="6" max="6" width="10.42578125" style="2" bestFit="1" customWidth="1"/>
    <col min="7" max="7" width="10.140625" style="3" bestFit="1" customWidth="1"/>
    <col min="8" max="8" width="12.140625" style="2" bestFit="1" customWidth="1"/>
    <col min="9" max="9" width="15" style="2" bestFit="1" customWidth="1"/>
    <col min="10" max="10" width="7.140625" style="2" bestFit="1" customWidth="1"/>
  </cols>
  <sheetData>
    <row r="1" spans="1:10" x14ac:dyDescent="0.25">
      <c r="A1" s="26" t="s">
        <v>52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25">
      <c r="A2" s="12" t="s">
        <v>0</v>
      </c>
      <c r="B2" s="13" t="s">
        <v>1</v>
      </c>
      <c r="C2" s="12" t="s">
        <v>2</v>
      </c>
      <c r="D2" s="12" t="s">
        <v>3</v>
      </c>
      <c r="E2" s="14" t="s">
        <v>33</v>
      </c>
      <c r="F2" s="14" t="s">
        <v>34</v>
      </c>
      <c r="G2" s="14" t="s">
        <v>35</v>
      </c>
      <c r="H2" s="14" t="s">
        <v>36</v>
      </c>
      <c r="I2" s="15" t="s">
        <v>37</v>
      </c>
      <c r="J2" s="16" t="s">
        <v>38</v>
      </c>
    </row>
    <row r="3" spans="1:10" x14ac:dyDescent="0.25">
      <c r="A3" t="s">
        <v>4</v>
      </c>
      <c r="B3" s="17">
        <v>45035</v>
      </c>
      <c r="C3" t="s">
        <v>5</v>
      </c>
      <c r="D3" t="s">
        <v>6</v>
      </c>
      <c r="E3" s="2">
        <v>140000</v>
      </c>
      <c r="F3" s="18">
        <v>1</v>
      </c>
      <c r="G3">
        <v>0</v>
      </c>
      <c r="H3">
        <v>140000</v>
      </c>
      <c r="I3">
        <v>42209.64</v>
      </c>
      <c r="J3" s="19">
        <v>3.3167778734905107</v>
      </c>
    </row>
    <row r="4" spans="1:10" x14ac:dyDescent="0.25">
      <c r="A4" t="s">
        <v>7</v>
      </c>
      <c r="B4" s="17">
        <v>44803</v>
      </c>
      <c r="C4" t="s">
        <v>5</v>
      </c>
      <c r="D4" t="s">
        <v>6</v>
      </c>
      <c r="E4" s="2">
        <v>272188</v>
      </c>
      <c r="F4" s="18">
        <v>0.13089999999999999</v>
      </c>
      <c r="G4">
        <v>0</v>
      </c>
      <c r="H4">
        <v>35639.892521992697</v>
      </c>
      <c r="I4">
        <v>14418.36</v>
      </c>
      <c r="J4" s="19">
        <v>2.4718409390522011</v>
      </c>
    </row>
    <row r="5" spans="1:10" x14ac:dyDescent="0.25">
      <c r="A5" t="s">
        <v>8</v>
      </c>
      <c r="B5" s="17">
        <v>45055</v>
      </c>
      <c r="C5" t="s">
        <v>5</v>
      </c>
      <c r="D5" t="s">
        <v>6</v>
      </c>
      <c r="E5" s="2">
        <v>210000</v>
      </c>
      <c r="F5" s="18">
        <v>0.12529999999999999</v>
      </c>
      <c r="G5">
        <v>0</v>
      </c>
      <c r="H5">
        <v>26304.335025794499</v>
      </c>
      <c r="I5">
        <v>14418.36</v>
      </c>
      <c r="J5" s="19">
        <v>1.8243638684146115</v>
      </c>
    </row>
    <row r="6" spans="1:10" x14ac:dyDescent="0.25">
      <c r="A6" t="s">
        <v>9</v>
      </c>
      <c r="B6" s="17">
        <v>45210</v>
      </c>
      <c r="C6" t="s">
        <v>5</v>
      </c>
      <c r="D6" t="s">
        <v>10</v>
      </c>
      <c r="E6" s="2">
        <v>240000</v>
      </c>
      <c r="F6" s="18">
        <v>0.1041</v>
      </c>
      <c r="G6">
        <v>0</v>
      </c>
      <c r="H6">
        <v>24973.460284581</v>
      </c>
      <c r="I6">
        <v>11543.4</v>
      </c>
      <c r="J6" s="19">
        <v>2.1634406054179012</v>
      </c>
    </row>
    <row r="7" spans="1:10" x14ac:dyDescent="0.25">
      <c r="A7" t="s">
        <v>11</v>
      </c>
      <c r="B7" s="17">
        <v>45203</v>
      </c>
      <c r="C7" t="s">
        <v>5</v>
      </c>
      <c r="D7" t="s">
        <v>10</v>
      </c>
      <c r="E7" s="2">
        <v>240000</v>
      </c>
      <c r="F7" s="18">
        <v>0.1046</v>
      </c>
      <c r="G7">
        <v>0</v>
      </c>
      <c r="H7">
        <v>25093.467519752201</v>
      </c>
      <c r="I7">
        <v>11979</v>
      </c>
      <c r="J7" s="19">
        <v>2.0947881726147592</v>
      </c>
    </row>
    <row r="8" spans="1:10" x14ac:dyDescent="0.25">
      <c r="A8" t="s">
        <v>12</v>
      </c>
      <c r="B8" s="17">
        <v>45252</v>
      </c>
      <c r="C8" t="s">
        <v>5</v>
      </c>
      <c r="D8" t="s">
        <v>13</v>
      </c>
      <c r="E8" s="2">
        <v>120000</v>
      </c>
      <c r="F8" s="18">
        <v>8.9700000000000002E-2</v>
      </c>
      <c r="G8">
        <v>0</v>
      </c>
      <c r="H8">
        <v>10761.3854730394</v>
      </c>
      <c r="I8">
        <v>5749.92</v>
      </c>
      <c r="J8" s="19">
        <v>1.8715713389124369</v>
      </c>
    </row>
    <row r="9" spans="1:10" x14ac:dyDescent="0.25">
      <c r="A9" t="s">
        <v>14</v>
      </c>
      <c r="B9" s="17">
        <v>45210</v>
      </c>
      <c r="C9" t="s">
        <v>5</v>
      </c>
      <c r="D9" t="s">
        <v>10</v>
      </c>
      <c r="E9" s="2">
        <v>225000</v>
      </c>
      <c r="F9" s="18">
        <v>0.1041</v>
      </c>
      <c r="G9">
        <v>0</v>
      </c>
      <c r="H9">
        <v>23431.857341799001</v>
      </c>
      <c r="I9">
        <v>11499.84</v>
      </c>
      <c r="J9" s="19">
        <v>2.0375811612856354</v>
      </c>
    </row>
    <row r="10" spans="1:10" x14ac:dyDescent="0.25">
      <c r="A10" t="s">
        <v>15</v>
      </c>
      <c r="B10" s="17">
        <v>45205</v>
      </c>
      <c r="C10" t="s">
        <v>5</v>
      </c>
      <c r="D10" t="s">
        <v>16</v>
      </c>
      <c r="E10" s="2">
        <v>240000</v>
      </c>
      <c r="F10" s="18">
        <v>0.10440000000000001</v>
      </c>
      <c r="G10">
        <v>0</v>
      </c>
      <c r="H10">
        <v>25062.4801460485</v>
      </c>
      <c r="I10">
        <v>11848.32</v>
      </c>
      <c r="J10" s="19">
        <v>2.1152771149030833</v>
      </c>
    </row>
    <row r="11" spans="1:10" x14ac:dyDescent="0.25">
      <c r="A11" t="s">
        <v>17</v>
      </c>
      <c r="B11" s="17">
        <v>45205</v>
      </c>
      <c r="C11" t="s">
        <v>5</v>
      </c>
      <c r="D11" t="s">
        <v>16</v>
      </c>
      <c r="E11" s="2">
        <v>264000</v>
      </c>
      <c r="F11" s="18">
        <v>0.104</v>
      </c>
      <c r="G11">
        <v>0</v>
      </c>
      <c r="H11">
        <v>27444.897060442501</v>
      </c>
      <c r="I11">
        <v>11499.84</v>
      </c>
      <c r="J11" s="19">
        <v>2.3865459919827146</v>
      </c>
    </row>
    <row r="12" spans="1:10" x14ac:dyDescent="0.25">
      <c r="A12" t="s">
        <v>18</v>
      </c>
      <c r="B12" s="17">
        <v>45205</v>
      </c>
      <c r="C12" t="s">
        <v>5</v>
      </c>
      <c r="D12" t="s">
        <v>16</v>
      </c>
      <c r="E12" s="2">
        <v>264000</v>
      </c>
      <c r="F12" s="18">
        <v>0.1045</v>
      </c>
      <c r="G12">
        <v>0</v>
      </c>
      <c r="H12">
        <v>27578.701155751201</v>
      </c>
      <c r="I12">
        <v>11891.88</v>
      </c>
      <c r="J12" s="19">
        <v>2.3191203708539949</v>
      </c>
    </row>
    <row r="13" spans="1:10" x14ac:dyDescent="0.25">
      <c r="A13" t="s">
        <v>19</v>
      </c>
      <c r="B13" s="17">
        <v>45210</v>
      </c>
      <c r="C13" t="s">
        <v>5</v>
      </c>
      <c r="D13" t="s">
        <v>10</v>
      </c>
      <c r="E13" s="2">
        <v>240000</v>
      </c>
      <c r="F13" s="18">
        <v>0.1046</v>
      </c>
      <c r="G13">
        <v>0</v>
      </c>
      <c r="H13">
        <v>25094.7247027761</v>
      </c>
      <c r="I13">
        <v>11979</v>
      </c>
      <c r="J13" s="19">
        <v>2.0948931215273481</v>
      </c>
    </row>
    <row r="14" spans="1:10" x14ac:dyDescent="0.25">
      <c r="A14" t="s">
        <v>20</v>
      </c>
      <c r="B14" s="17">
        <v>45205</v>
      </c>
      <c r="C14" t="s">
        <v>5</v>
      </c>
      <c r="D14" t="s">
        <v>16</v>
      </c>
      <c r="E14" s="2">
        <v>132000</v>
      </c>
      <c r="F14" s="18">
        <v>8.9899999999999994E-2</v>
      </c>
      <c r="G14">
        <v>0</v>
      </c>
      <c r="H14">
        <v>11867.4980197818</v>
      </c>
      <c r="I14">
        <v>5793.48</v>
      </c>
      <c r="J14" s="19">
        <v>2.048423058296879</v>
      </c>
    </row>
    <row r="15" spans="1:10" x14ac:dyDescent="0.25">
      <c r="A15" t="s">
        <v>21</v>
      </c>
      <c r="B15" s="17">
        <v>45210</v>
      </c>
      <c r="C15" t="s">
        <v>5</v>
      </c>
      <c r="D15" t="s">
        <v>10</v>
      </c>
      <c r="E15" s="2">
        <v>264000</v>
      </c>
      <c r="F15" s="18">
        <v>0.104</v>
      </c>
      <c r="G15">
        <v>0</v>
      </c>
      <c r="H15">
        <v>27455.037575081398</v>
      </c>
      <c r="I15">
        <v>11499.84</v>
      </c>
      <c r="J15" s="19">
        <v>2.3874277881328259</v>
      </c>
    </row>
    <row r="16" spans="1:10" x14ac:dyDescent="0.25">
      <c r="A16" t="s">
        <v>22</v>
      </c>
      <c r="B16" s="17">
        <v>45210</v>
      </c>
      <c r="C16" t="s">
        <v>5</v>
      </c>
      <c r="D16" t="s">
        <v>10</v>
      </c>
      <c r="E16" s="2">
        <v>360000</v>
      </c>
      <c r="F16" s="18">
        <v>0.11</v>
      </c>
      <c r="G16">
        <v>0</v>
      </c>
      <c r="H16">
        <v>39584.319340682101</v>
      </c>
      <c r="I16">
        <v>17511.12</v>
      </c>
      <c r="J16" s="19">
        <v>2.2605247031990019</v>
      </c>
    </row>
    <row r="17" spans="1:10" x14ac:dyDescent="0.25">
      <c r="A17" t="s">
        <v>23</v>
      </c>
      <c r="B17" s="17">
        <v>45223</v>
      </c>
      <c r="C17" t="s">
        <v>5</v>
      </c>
      <c r="D17" t="s">
        <v>10</v>
      </c>
      <c r="E17" s="2">
        <v>240000</v>
      </c>
      <c r="F17" s="18">
        <v>0.1046</v>
      </c>
      <c r="G17">
        <v>0</v>
      </c>
      <c r="H17">
        <v>25093.467519752201</v>
      </c>
      <c r="I17">
        <v>11979</v>
      </c>
      <c r="J17" s="19">
        <v>2.0947881726147592</v>
      </c>
    </row>
    <row r="18" spans="1:10" x14ac:dyDescent="0.25">
      <c r="A18" t="s">
        <v>24</v>
      </c>
      <c r="B18" s="17">
        <v>45208</v>
      </c>
      <c r="C18" t="s">
        <v>5</v>
      </c>
      <c r="D18" t="s">
        <v>10</v>
      </c>
      <c r="E18" s="2">
        <v>240000</v>
      </c>
      <c r="F18" s="18">
        <v>0.1046</v>
      </c>
      <c r="G18">
        <v>0</v>
      </c>
      <c r="H18">
        <v>25093.467519752201</v>
      </c>
      <c r="I18">
        <v>11979</v>
      </c>
      <c r="J18" s="19">
        <v>2.0947881726147592</v>
      </c>
    </row>
    <row r="19" spans="1:10" x14ac:dyDescent="0.25">
      <c r="A19" t="s">
        <v>25</v>
      </c>
      <c r="B19" s="17">
        <v>45210</v>
      </c>
      <c r="C19" t="s">
        <v>5</v>
      </c>
      <c r="D19" t="s">
        <v>10</v>
      </c>
      <c r="E19" s="2">
        <v>132000</v>
      </c>
      <c r="F19" s="18">
        <v>8.9700000000000002E-2</v>
      </c>
      <c r="G19">
        <v>0</v>
      </c>
      <c r="H19">
        <v>11837.5240203434</v>
      </c>
      <c r="I19">
        <v>5749.92</v>
      </c>
      <c r="J19" s="19">
        <v>2.0587284728036912</v>
      </c>
    </row>
    <row r="20" spans="1:10" x14ac:dyDescent="0.25">
      <c r="A20" t="s">
        <v>26</v>
      </c>
      <c r="B20" s="17">
        <v>45219</v>
      </c>
      <c r="C20" t="s">
        <v>5</v>
      </c>
      <c r="D20" t="s">
        <v>10</v>
      </c>
      <c r="E20" s="2">
        <v>120000</v>
      </c>
      <c r="F20" s="18">
        <v>8.9700000000000002E-2</v>
      </c>
      <c r="G20">
        <v>0</v>
      </c>
      <c r="H20">
        <v>10765.962356869901</v>
      </c>
      <c r="I20">
        <v>5749.92</v>
      </c>
      <c r="J20" s="19">
        <v>1.8723673297837014</v>
      </c>
    </row>
    <row r="21" spans="1:10" x14ac:dyDescent="0.25">
      <c r="A21" t="s">
        <v>27</v>
      </c>
      <c r="B21" s="17">
        <v>45205</v>
      </c>
      <c r="C21" t="s">
        <v>5</v>
      </c>
      <c r="D21" t="s">
        <v>16</v>
      </c>
      <c r="E21" s="2">
        <v>265000</v>
      </c>
      <c r="F21" s="18">
        <v>0.1046</v>
      </c>
      <c r="G21">
        <v>0</v>
      </c>
      <c r="H21">
        <v>27707.3703863931</v>
      </c>
      <c r="I21">
        <v>11979</v>
      </c>
      <c r="J21" s="19">
        <v>2.3129952739288004</v>
      </c>
    </row>
    <row r="22" spans="1:10" x14ac:dyDescent="0.25">
      <c r="A22" t="s">
        <v>28</v>
      </c>
      <c r="B22" s="17">
        <v>44917</v>
      </c>
      <c r="C22" t="s">
        <v>5</v>
      </c>
      <c r="D22" t="s">
        <v>6</v>
      </c>
      <c r="E22" s="2">
        <v>125000</v>
      </c>
      <c r="F22" s="18">
        <v>0.11269999999999999</v>
      </c>
      <c r="G22">
        <v>0</v>
      </c>
      <c r="H22">
        <v>14082.889819158399</v>
      </c>
      <c r="I22">
        <v>6969.6</v>
      </c>
      <c r="J22" s="19">
        <v>2.0206166521978877</v>
      </c>
    </row>
    <row r="23" spans="1:10" x14ac:dyDescent="0.25">
      <c r="A23" t="s">
        <v>29</v>
      </c>
      <c r="B23" s="17">
        <v>44909</v>
      </c>
      <c r="C23" t="s">
        <v>5</v>
      </c>
      <c r="D23" t="s">
        <v>6</v>
      </c>
      <c r="E23" s="2">
        <v>475000</v>
      </c>
      <c r="F23" s="18">
        <v>0.2109</v>
      </c>
      <c r="G23">
        <v>0</v>
      </c>
      <c r="H23">
        <v>100163.209370481</v>
      </c>
      <c r="I23">
        <v>37679.4</v>
      </c>
      <c r="J23" s="19">
        <v>2.6583016016837049</v>
      </c>
    </row>
    <row r="24" spans="1:10" x14ac:dyDescent="0.25">
      <c r="A24" t="s">
        <v>30</v>
      </c>
      <c r="B24" s="17">
        <v>44721</v>
      </c>
      <c r="C24" t="s">
        <v>5</v>
      </c>
      <c r="D24" t="s">
        <v>6</v>
      </c>
      <c r="E24" s="2">
        <v>129000</v>
      </c>
      <c r="F24" s="18">
        <v>0.89810000000000001</v>
      </c>
      <c r="G24">
        <v>0</v>
      </c>
      <c r="H24">
        <v>115859.97658545199</v>
      </c>
      <c r="I24">
        <v>53056.08</v>
      </c>
      <c r="J24" s="19">
        <v>2.183726664040238</v>
      </c>
    </row>
    <row r="25" spans="1:10" ht="15.75" thickBot="1" x14ac:dyDescent="0.3">
      <c r="A25" s="9" t="s">
        <v>31</v>
      </c>
      <c r="B25" s="10">
        <v>45190</v>
      </c>
      <c r="C25" s="9" t="s">
        <v>32</v>
      </c>
      <c r="D25" s="9" t="s">
        <v>6</v>
      </c>
      <c r="E25" s="11">
        <v>1563000</v>
      </c>
      <c r="F25" s="22">
        <v>0.2271</v>
      </c>
      <c r="G25" s="9">
        <v>0</v>
      </c>
      <c r="H25" s="9">
        <v>354909.16254558403</v>
      </c>
      <c r="I25" s="9">
        <v>173804.4</v>
      </c>
      <c r="J25" s="23">
        <v>2.0420033241136819</v>
      </c>
    </row>
    <row r="26" spans="1:10" x14ac:dyDescent="0.25">
      <c r="A26"/>
      <c r="B26" s="17"/>
      <c r="F26"/>
      <c r="G26" s="20"/>
      <c r="H26" s="20">
        <v>1155805.0862913085</v>
      </c>
      <c r="I26" s="20">
        <v>512788.32000000007</v>
      </c>
      <c r="J26" s="21">
        <v>2.2999999999999998</v>
      </c>
    </row>
    <row r="29" spans="1:10" x14ac:dyDescent="0.25">
      <c r="F29" s="27">
        <f>H26/I26</f>
        <v>2.2539614129497108</v>
      </c>
      <c r="G29" s="27"/>
      <c r="H29" s="27"/>
    </row>
    <row r="30" spans="1:10" x14ac:dyDescent="0.25">
      <c r="F30" s="28" t="s">
        <v>39</v>
      </c>
      <c r="G30" s="28"/>
      <c r="H30" s="28"/>
    </row>
    <row r="33" spans="1:10" x14ac:dyDescent="0.25">
      <c r="A33" s="26" t="s">
        <v>51</v>
      </c>
      <c r="B33" s="26"/>
      <c r="C33" s="26"/>
      <c r="D33" s="26"/>
      <c r="E33" s="26"/>
      <c r="F33" s="26"/>
      <c r="G33" s="26"/>
      <c r="H33" s="26"/>
      <c r="I33" s="26"/>
      <c r="J33" s="26"/>
    </row>
    <row r="34" spans="1:10" x14ac:dyDescent="0.25">
      <c r="A34" s="12" t="s">
        <v>0</v>
      </c>
      <c r="B34" s="13" t="s">
        <v>1</v>
      </c>
      <c r="C34" s="12" t="s">
        <v>2</v>
      </c>
      <c r="D34" s="12" t="s">
        <v>3</v>
      </c>
      <c r="E34" s="14" t="s">
        <v>33</v>
      </c>
      <c r="F34" s="14" t="s">
        <v>34</v>
      </c>
      <c r="G34" s="14" t="s">
        <v>35</v>
      </c>
      <c r="H34" s="14" t="s">
        <v>36</v>
      </c>
      <c r="I34" s="15" t="s">
        <v>37</v>
      </c>
      <c r="J34" s="16" t="s">
        <v>38</v>
      </c>
    </row>
    <row r="35" spans="1:10" x14ac:dyDescent="0.25">
      <c r="A35" t="s">
        <v>49</v>
      </c>
      <c r="B35" s="17">
        <v>45299</v>
      </c>
      <c r="C35" t="s">
        <v>5</v>
      </c>
      <c r="D35" t="s">
        <v>6</v>
      </c>
      <c r="E35" s="2">
        <v>880000</v>
      </c>
      <c r="F35" s="18">
        <v>0.18859999999999999</v>
      </c>
      <c r="G35">
        <v>0</v>
      </c>
      <c r="H35">
        <v>165978.499282406</v>
      </c>
      <c r="I35">
        <v>17859.599999999999</v>
      </c>
      <c r="J35" s="19">
        <v>9.2935171718518905</v>
      </c>
    </row>
    <row r="36" spans="1:10" x14ac:dyDescent="0.25">
      <c r="A36" t="s">
        <v>49</v>
      </c>
      <c r="B36" s="17">
        <v>45299</v>
      </c>
      <c r="C36" t="s">
        <v>5</v>
      </c>
      <c r="D36" t="s">
        <v>6</v>
      </c>
      <c r="E36" s="2">
        <v>880000</v>
      </c>
      <c r="F36" s="18">
        <v>0.18859999999999999</v>
      </c>
      <c r="G36">
        <v>0</v>
      </c>
      <c r="H36">
        <v>165978.499282406</v>
      </c>
      <c r="I36">
        <v>17859.599999999999</v>
      </c>
      <c r="J36" s="19">
        <v>9.2935171718518905</v>
      </c>
    </row>
    <row r="37" spans="1:10" x14ac:dyDescent="0.25">
      <c r="A37" t="s">
        <v>48</v>
      </c>
      <c r="B37" s="17">
        <v>45205</v>
      </c>
      <c r="C37" t="s">
        <v>5</v>
      </c>
      <c r="D37" t="s">
        <v>6</v>
      </c>
      <c r="E37" s="2">
        <v>1525000</v>
      </c>
      <c r="F37" s="18">
        <v>0.35820000000000002</v>
      </c>
      <c r="G37">
        <v>0</v>
      </c>
      <c r="H37">
        <v>546324.94644466997</v>
      </c>
      <c r="I37">
        <v>61071.119999999901</v>
      </c>
      <c r="J37" s="19">
        <v>8.9457168371019051</v>
      </c>
    </row>
    <row r="38" spans="1:10" x14ac:dyDescent="0.25">
      <c r="A38" t="s">
        <v>40</v>
      </c>
      <c r="B38" s="17">
        <v>45107</v>
      </c>
      <c r="C38" t="s">
        <v>5</v>
      </c>
      <c r="D38" t="s">
        <v>6</v>
      </c>
      <c r="E38" s="2">
        <v>260000</v>
      </c>
      <c r="F38" s="18">
        <v>4.5499999999999999E-2</v>
      </c>
      <c r="G38">
        <v>0</v>
      </c>
      <c r="H38">
        <v>11820.276869027</v>
      </c>
      <c r="I38">
        <v>2134.44</v>
      </c>
      <c r="J38" s="19">
        <v>5.5378820060657601</v>
      </c>
    </row>
    <row r="39" spans="1:10" x14ac:dyDescent="0.25">
      <c r="A39" t="s">
        <v>41</v>
      </c>
      <c r="B39" s="17">
        <v>44735</v>
      </c>
      <c r="C39" t="s">
        <v>5</v>
      </c>
      <c r="D39" t="s">
        <v>6</v>
      </c>
      <c r="E39" s="2">
        <v>70000</v>
      </c>
      <c r="F39" s="18">
        <v>0.55589999999999995</v>
      </c>
      <c r="G39">
        <v>0</v>
      </c>
      <c r="H39">
        <v>38912.5087309058</v>
      </c>
      <c r="I39">
        <v>6926.04</v>
      </c>
      <c r="J39" s="19">
        <v>5.6182910769943284</v>
      </c>
    </row>
    <row r="40" spans="1:10" ht="15.75" thickBot="1" x14ac:dyDescent="0.3">
      <c r="A40" s="9" t="s">
        <v>42</v>
      </c>
      <c r="B40" s="10">
        <v>44666</v>
      </c>
      <c r="C40" s="9" t="s">
        <v>5</v>
      </c>
      <c r="D40" s="9" t="s">
        <v>6</v>
      </c>
      <c r="E40" s="11">
        <v>440000</v>
      </c>
      <c r="F40" s="22">
        <v>6.3700000000000007E-2</v>
      </c>
      <c r="G40" s="9">
        <v>0</v>
      </c>
      <c r="H40" s="9">
        <v>28012.329450160902</v>
      </c>
      <c r="I40" s="9">
        <v>5314.32</v>
      </c>
      <c r="J40" s="23">
        <v>5.2711032550092778</v>
      </c>
    </row>
    <row r="41" spans="1:10" x14ac:dyDescent="0.25">
      <c r="A41"/>
      <c r="B41" s="17"/>
      <c r="F41" s="18"/>
      <c r="G41"/>
      <c r="H41" s="24">
        <f>SUM(H35:H40)</f>
        <v>957027.0600595756</v>
      </c>
      <c r="I41" s="24">
        <f>SUM(I35:I40)</f>
        <v>111165.11999999988</v>
      </c>
      <c r="J41" s="21">
        <f>AVERAGE(J35:J40)</f>
        <v>7.3266712531458422</v>
      </c>
    </row>
    <row r="42" spans="1:10" x14ac:dyDescent="0.25">
      <c r="A42"/>
      <c r="B42" s="17"/>
      <c r="F42" s="18"/>
      <c r="G42"/>
      <c r="H42"/>
      <c r="I42"/>
      <c r="J42" s="19"/>
    </row>
    <row r="43" spans="1:10" x14ac:dyDescent="0.25">
      <c r="A43"/>
      <c r="B43" s="17"/>
      <c r="F43" s="18"/>
      <c r="G43" s="30">
        <v>7.33</v>
      </c>
      <c r="H43" s="30"/>
      <c r="I43" s="30"/>
      <c r="J43" s="19"/>
    </row>
    <row r="44" spans="1:10" x14ac:dyDescent="0.25">
      <c r="A44"/>
      <c r="B44" s="17"/>
      <c r="F44" s="18"/>
      <c r="G44" s="25"/>
      <c r="H44" s="25" t="s">
        <v>39</v>
      </c>
      <c r="I44" s="25"/>
      <c r="J44" s="19"/>
    </row>
    <row r="45" spans="1:10" x14ac:dyDescent="0.25">
      <c r="A45"/>
      <c r="B45" s="17"/>
      <c r="F45" s="18"/>
      <c r="G45"/>
      <c r="H45"/>
      <c r="I45"/>
      <c r="J45" s="19"/>
    </row>
    <row r="46" spans="1:10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 x14ac:dyDescent="0.25">
      <c r="A47" t="s">
        <v>44</v>
      </c>
      <c r="B47" s="17">
        <v>45079</v>
      </c>
      <c r="C47" t="s">
        <v>5</v>
      </c>
      <c r="D47" t="s">
        <v>6</v>
      </c>
      <c r="E47" s="2">
        <v>1580000</v>
      </c>
      <c r="F47" s="18">
        <v>0.19089999999999999</v>
      </c>
      <c r="G47">
        <v>0</v>
      </c>
      <c r="H47">
        <v>301613.22147056903</v>
      </c>
      <c r="I47">
        <v>8450.64</v>
      </c>
      <c r="J47" s="19">
        <v>35.6911691269027</v>
      </c>
    </row>
    <row r="48" spans="1:10" x14ac:dyDescent="0.25">
      <c r="A48" t="s">
        <v>45</v>
      </c>
      <c r="B48" s="17">
        <v>44832</v>
      </c>
      <c r="C48" t="s">
        <v>5</v>
      </c>
      <c r="D48" t="s">
        <v>46</v>
      </c>
      <c r="E48" s="2">
        <v>1875000</v>
      </c>
      <c r="F48" s="18">
        <v>0.16880000000000001</v>
      </c>
      <c r="G48">
        <v>0</v>
      </c>
      <c r="H48">
        <v>316477.805408885</v>
      </c>
      <c r="I48">
        <v>11630.52</v>
      </c>
      <c r="J48" s="19">
        <v>27.210976414544234</v>
      </c>
    </row>
    <row r="49" spans="1:10" x14ac:dyDescent="0.25">
      <c r="A49" t="s">
        <v>43</v>
      </c>
      <c r="B49" s="17">
        <v>45345</v>
      </c>
      <c r="C49" t="s">
        <v>5</v>
      </c>
      <c r="D49" t="s">
        <v>6</v>
      </c>
      <c r="E49" s="2">
        <v>255110</v>
      </c>
      <c r="F49" s="18">
        <v>0.32069999999999999</v>
      </c>
      <c r="G49">
        <v>0</v>
      </c>
      <c r="H49">
        <v>81805.673633355094</v>
      </c>
      <c r="I49">
        <v>2657.16</v>
      </c>
      <c r="J49" s="19">
        <v>30.78688284986794</v>
      </c>
    </row>
    <row r="50" spans="1:10" x14ac:dyDescent="0.25">
      <c r="A50" t="s">
        <v>50</v>
      </c>
      <c r="B50" s="17">
        <v>45007</v>
      </c>
      <c r="C50" t="s">
        <v>5</v>
      </c>
      <c r="D50" t="s">
        <v>46</v>
      </c>
      <c r="E50" s="2">
        <v>525000</v>
      </c>
      <c r="F50" s="18">
        <v>5.5599999999999997E-2</v>
      </c>
      <c r="G50">
        <v>0</v>
      </c>
      <c r="H50">
        <v>29176.196143291701</v>
      </c>
      <c r="I50">
        <v>2831.4</v>
      </c>
      <c r="J50" s="19">
        <v>10.304512306029419</v>
      </c>
    </row>
    <row r="51" spans="1:10" x14ac:dyDescent="0.25">
      <c r="A51" t="s">
        <v>47</v>
      </c>
      <c r="B51" s="17">
        <v>44715</v>
      </c>
      <c r="C51" t="s">
        <v>5</v>
      </c>
      <c r="D51" t="s">
        <v>6</v>
      </c>
      <c r="E51" s="2">
        <v>875000</v>
      </c>
      <c r="F51" s="18">
        <v>0.36919999999999997</v>
      </c>
      <c r="G51">
        <v>0</v>
      </c>
      <c r="H51">
        <v>323052.22193688602</v>
      </c>
      <c r="I51">
        <v>31711.68</v>
      </c>
      <c r="J51" s="19">
        <v>10.187168322109898</v>
      </c>
    </row>
    <row r="52" spans="1:10" x14ac:dyDescent="0.25">
      <c r="A52" t="s">
        <v>50</v>
      </c>
      <c r="B52" s="17">
        <v>45007</v>
      </c>
      <c r="C52" t="s">
        <v>5</v>
      </c>
      <c r="D52" t="s">
        <v>46</v>
      </c>
      <c r="E52" s="2">
        <v>525000</v>
      </c>
      <c r="F52" s="18">
        <v>5.5599999999999997E-2</v>
      </c>
      <c r="G52">
        <v>0</v>
      </c>
      <c r="H52">
        <v>29176.196143291701</v>
      </c>
      <c r="I52">
        <v>2831.4</v>
      </c>
      <c r="J52" s="19">
        <v>10.304512306029419</v>
      </c>
    </row>
    <row r="53" spans="1:10" x14ac:dyDescent="0.25">
      <c r="A53" s="5"/>
      <c r="B53" s="6"/>
      <c r="C53" s="7"/>
      <c r="D53" s="7"/>
      <c r="G53" s="8"/>
      <c r="H53" s="7"/>
      <c r="I53" s="1"/>
      <c r="J53"/>
    </row>
    <row r="54" spans="1:10" x14ac:dyDescent="0.25">
      <c r="A54" s="5"/>
      <c r="B54" s="6"/>
      <c r="C54" s="7"/>
      <c r="D54" s="7"/>
      <c r="G54" s="8"/>
      <c r="H54" s="7"/>
      <c r="I54" s="1"/>
      <c r="J54"/>
    </row>
    <row r="57" spans="1:10" x14ac:dyDescent="0.25">
      <c r="J57" s="5"/>
    </row>
  </sheetData>
  <mergeCells count="6">
    <mergeCell ref="A1:J1"/>
    <mergeCell ref="F29:H29"/>
    <mergeCell ref="F30:H30"/>
    <mergeCell ref="A46:J46"/>
    <mergeCell ref="A33:J33"/>
    <mergeCell ref="G43:I4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A3BF-58EB-4A14-8B8F-E436698D192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2025-01-21T18:52:56Z</dcterms:created>
  <dcterms:modified xsi:type="dcterms:W3CDTF">2025-02-03T18:59:39Z</dcterms:modified>
</cp:coreProperties>
</file>